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730" windowHeight="11760"/>
  </bookViews>
  <sheets>
    <sheet name="Stavební úpravy dvora - Zpevněn" sheetId="1" r:id="rId1"/>
  </sheets>
  <definedNames>
    <definedName name="_xlnm.Print_Titles" localSheetId="0">'Stavební úpravy dvora - Zpevněn'!$1:$12</definedName>
  </definedNames>
  <calcPr calcId="125725" iterateCount="1"/>
</workbook>
</file>

<file path=xl/calcChain.xml><?xml version="1.0" encoding="utf-8"?>
<calcChain xmlns="http://schemas.openxmlformats.org/spreadsheetml/2006/main">
  <c r="H16" i="1"/>
  <c r="H17"/>
  <c r="H18"/>
  <c r="H19"/>
  <c r="H20"/>
  <c r="H22"/>
  <c r="H21" s="1"/>
  <c r="H23"/>
  <c r="H25"/>
  <c r="H26"/>
  <c r="H27"/>
  <c r="H28"/>
  <c r="H29"/>
  <c r="H30"/>
  <c r="H31"/>
  <c r="H33"/>
  <c r="H34"/>
  <c r="H35"/>
  <c r="H36"/>
  <c r="H37"/>
  <c r="H38"/>
  <c r="H39"/>
  <c r="H40"/>
  <c r="H41"/>
  <c r="H42"/>
  <c r="H43"/>
  <c r="H44"/>
  <c r="H45"/>
  <c r="H47"/>
  <c r="H48"/>
  <c r="H49"/>
  <c r="H50"/>
  <c r="H52"/>
  <c r="H53"/>
  <c r="H54"/>
  <c r="H55"/>
  <c r="H56"/>
  <c r="H57"/>
  <c r="H58"/>
  <c r="H59"/>
  <c r="H61"/>
  <c r="H62"/>
  <c r="H63"/>
  <c r="H64"/>
  <c r="H65"/>
  <c r="H66"/>
  <c r="H67"/>
  <c r="H68"/>
  <c r="H69"/>
  <c r="H70"/>
  <c r="H71"/>
  <c r="H72"/>
  <c r="H75"/>
  <c r="H76"/>
  <c r="H77"/>
  <c r="H78"/>
  <c r="H15"/>
  <c r="H14" l="1"/>
  <c r="H74"/>
  <c r="H60"/>
  <c r="H51"/>
  <c r="H46"/>
  <c r="H32"/>
  <c r="H24"/>
  <c r="H79" l="1"/>
</calcChain>
</file>

<file path=xl/sharedStrings.xml><?xml version="1.0" encoding="utf-8"?>
<sst xmlns="http://schemas.openxmlformats.org/spreadsheetml/2006/main" count="207" uniqueCount="142">
  <si>
    <t>ZADÁNÍ S VÝKAZEM VÝMĚR</t>
  </si>
  <si>
    <t>Stavba:   Stavební úpravy dvora - Zpevněná plocha dvora</t>
  </si>
  <si>
    <t xml:space="preserve">Objekt:   </t>
  </si>
  <si>
    <t xml:space="preserve">Objednatel:   </t>
  </si>
  <si>
    <t xml:space="preserve">Zhotovitel:   </t>
  </si>
  <si>
    <t>Zpracoval:   Jaroslav Kareš</t>
  </si>
  <si>
    <t>Místo:   útvina 80, st.p. 111/1, k.ú. Útvina</t>
  </si>
  <si>
    <t>Datum:   29.3.2016</t>
  </si>
  <si>
    <t>Č.</t>
  </si>
  <si>
    <t>KCN</t>
  </si>
  <si>
    <t>Kód položky</t>
  </si>
  <si>
    <t>Popis</t>
  </si>
  <si>
    <t>MJ</t>
  </si>
  <si>
    <t>Množství celkem</t>
  </si>
  <si>
    <t>Jednotková cena zadání</t>
  </si>
  <si>
    <t>Celková cena zadání</t>
  </si>
  <si>
    <t>1</t>
  </si>
  <si>
    <t>2</t>
  </si>
  <si>
    <t>3</t>
  </si>
  <si>
    <t>4</t>
  </si>
  <si>
    <t>5</t>
  </si>
  <si>
    <t>6</t>
  </si>
  <si>
    <t>7</t>
  </si>
  <si>
    <t>8</t>
  </si>
  <si>
    <t>HSV</t>
  </si>
  <si>
    <t xml:space="preserve">Práce a dodávky HSV   </t>
  </si>
  <si>
    <t xml:space="preserve">Zemní práce   </t>
  </si>
  <si>
    <t>221</t>
  </si>
  <si>
    <t>113106241</t>
  </si>
  <si>
    <t xml:space="preserve">Rozebrání vozovek ze silničních dílců   </t>
  </si>
  <si>
    <t>m2</t>
  </si>
  <si>
    <t xml:space="preserve">3,0*2,0*3   </t>
  </si>
  <si>
    <t>001</t>
  </si>
  <si>
    <t>122201102</t>
  </si>
  <si>
    <t xml:space="preserve">Odkopávky a prokopávky nezapažené v hornině tř. 3 objem do 1000 m3 vč. naložení   </t>
  </si>
  <si>
    <t>m3</t>
  </si>
  <si>
    <t xml:space="preserve">(335,0+14,50)*0,710   </t>
  </si>
  <si>
    <t>162701105</t>
  </si>
  <si>
    <t xml:space="preserve">Vodorovné přemístění do 10000 m výkopku/sypaniny z horniny tř. 1 až 4   </t>
  </si>
  <si>
    <t>171201101</t>
  </si>
  <si>
    <t xml:space="preserve">Uložení sypaniny do násypů nezhutněných   </t>
  </si>
  <si>
    <t xml:space="preserve">Svislé a kompletní konstrukce   </t>
  </si>
  <si>
    <t>271</t>
  </si>
  <si>
    <t>358235114R</t>
  </si>
  <si>
    <t xml:space="preserve">Bourání šachet ze zdiva cihelného plochy do 4 m2   </t>
  </si>
  <si>
    <t xml:space="preserve">0,90*0,90*1,0*3   </t>
  </si>
  <si>
    <t xml:space="preserve">Vodorovné konstrukce   </t>
  </si>
  <si>
    <t>011</t>
  </si>
  <si>
    <t>434311113</t>
  </si>
  <si>
    <t xml:space="preserve">Schodišťové stupně dusané na terén z betonu tř. C 12/15 bez potěru   </t>
  </si>
  <si>
    <t>m</t>
  </si>
  <si>
    <t xml:space="preserve">1,40+2,0   </t>
  </si>
  <si>
    <t>434351141</t>
  </si>
  <si>
    <t xml:space="preserve">Zřízení bednění stupňů přímočarých schodišť   </t>
  </si>
  <si>
    <t xml:space="preserve">(1,40+0,30*2)*0,20+1,40*0,30   </t>
  </si>
  <si>
    <t xml:space="preserve">(2,0+0,60*2)*0,20+(2,0+0,60*2)*0,30   </t>
  </si>
  <si>
    <t xml:space="preserve">Součet   </t>
  </si>
  <si>
    <t>434351142</t>
  </si>
  <si>
    <t xml:space="preserve">Odstranění bednění stupňů přímočarých schodišť   </t>
  </si>
  <si>
    <t xml:space="preserve">Komunikace pozemní   </t>
  </si>
  <si>
    <t>564761111</t>
  </si>
  <si>
    <t xml:space="preserve">Podklad z kameniva hrubého drceného vel. 32-63 mm tl 200 mm   </t>
  </si>
  <si>
    <t xml:space="preserve">(335,0+14,50)*2   </t>
  </si>
  <si>
    <t>564821111</t>
  </si>
  <si>
    <t xml:space="preserve">Podklad ze štěrkodrtě ŠD tl 80 mm   </t>
  </si>
  <si>
    <t xml:space="preserve">335,0+14,50   </t>
  </si>
  <si>
    <t>564831111</t>
  </si>
  <si>
    <t xml:space="preserve">Podklad ze štěrkodrtě ŠD tl 100 mm   </t>
  </si>
  <si>
    <t>567114112</t>
  </si>
  <si>
    <t xml:space="preserve">Podklad z podkladového betonu tř. PB II (C 16/20) tl 100 mm   </t>
  </si>
  <si>
    <t xml:space="preserve">"podklad pod dlažbou kolem objektů"   </t>
  </si>
  <si>
    <t xml:space="preserve">30,20*1,0   </t>
  </si>
  <si>
    <t>596212213</t>
  </si>
  <si>
    <t xml:space="preserve">Kladení zámkové dlažby pozemních komunikací tl 80 mm skupiny A pl přes 300 m2   </t>
  </si>
  <si>
    <t xml:space="preserve">"včetně podkladní vrstvy z kameniva drceného tl. 50 mm"   </t>
  </si>
  <si>
    <t>592</t>
  </si>
  <si>
    <t>592453110</t>
  </si>
  <si>
    <t xml:space="preserve">dlažba BEST-KLASIKO 20 x 10 x 8 cm přírodní   </t>
  </si>
  <si>
    <t xml:space="preserve">Trubní vedení   </t>
  </si>
  <si>
    <t>894411151R</t>
  </si>
  <si>
    <t xml:space="preserve">,   </t>
  </si>
  <si>
    <t>kus</t>
  </si>
  <si>
    <t>592211420</t>
  </si>
  <si>
    <t xml:space="preserve">trouba železobetonová 8úhelníková, zesílená TZP-Q D60x100x8 cm   </t>
  </si>
  <si>
    <t>899304111</t>
  </si>
  <si>
    <t xml:space="preserve">Osazení poklopů železobetonových včetně rámů jakékoli hmotnosti   </t>
  </si>
  <si>
    <t>592246600</t>
  </si>
  <si>
    <t xml:space="preserve">poklop šachtový D2 /betonová výplň+ litina/ D 400 - BEGU-B-1, bez odvětrání   </t>
  </si>
  <si>
    <t>9</t>
  </si>
  <si>
    <t xml:space="preserve">Ostatní konstrukce a práce, bourání   </t>
  </si>
  <si>
    <t>916131113</t>
  </si>
  <si>
    <t xml:space="preserve">Osazení silničního obrubníku betonového ležatého s boční opěrou do lože z betonu prostého   </t>
  </si>
  <si>
    <t>592174650</t>
  </si>
  <si>
    <t xml:space="preserve">obrubník betonový silniční 100x15x25 cm   </t>
  </si>
  <si>
    <t>916131213</t>
  </si>
  <si>
    <t xml:space="preserve">Osazení silničního obrubníku betonového stojatého s boční opěrou do lože z betonu prostého   </t>
  </si>
  <si>
    <t xml:space="preserve">1,20*2   </t>
  </si>
  <si>
    <t>592174720</t>
  </si>
  <si>
    <t xml:space="preserve">obrubník betonový silniční oblý 78x15x25 cm   </t>
  </si>
  <si>
    <t>919794441</t>
  </si>
  <si>
    <t xml:space="preserve">Úprava ploch kolem poklopů v živičných krytech pl do 2 m2   </t>
  </si>
  <si>
    <t>935932314</t>
  </si>
  <si>
    <t xml:space="preserve">Odvodňovací plastový žlab pro zatížení C250 vnitřní š 100 mm s roštem můstkovým z litiny vč. obetonování   </t>
  </si>
  <si>
    <t>013</t>
  </si>
  <si>
    <t>976085311</t>
  </si>
  <si>
    <t xml:space="preserve">Vybourání kanalizačních rámů včetně poklopů nebo mříží pl do 0,6 m2   </t>
  </si>
  <si>
    <t>997</t>
  </si>
  <si>
    <t xml:space="preserve">Přesun sutě   </t>
  </si>
  <si>
    <t>002</t>
  </si>
  <si>
    <t>997002611</t>
  </si>
  <si>
    <t xml:space="preserve">Nakládání suti a vybouraných hmot   </t>
  </si>
  <si>
    <t>t</t>
  </si>
  <si>
    <t xml:space="preserve">22,50*1,500   </t>
  </si>
  <si>
    <t>997013501</t>
  </si>
  <si>
    <t xml:space="preserve">Odvoz suti a vybouraných hmot na skládku nebo meziskládku do 1 km se složením   </t>
  </si>
  <si>
    <t xml:space="preserve">33,75   </t>
  </si>
  <si>
    <t>997013509</t>
  </si>
  <si>
    <t xml:space="preserve">Příplatek k odvozu suti a vybouraných hmot na skládku ZKD 1 km přes 1 km   </t>
  </si>
  <si>
    <t xml:space="preserve">33,75*9   </t>
  </si>
  <si>
    <t>997221561</t>
  </si>
  <si>
    <t xml:space="preserve">Vodorovná doprava suti z kusových materiálů do 1 km   </t>
  </si>
  <si>
    <t>997221569</t>
  </si>
  <si>
    <t xml:space="preserve">Příplatek ZKD 1 km u vodorovné dopravy suti z kusových materiálů   </t>
  </si>
  <si>
    <t xml:space="preserve">7,344*9   </t>
  </si>
  <si>
    <t>997221612</t>
  </si>
  <si>
    <t xml:space="preserve">Nakládání vybouraných hmot na dopravní prostředky pro vodorovnou dopravu   </t>
  </si>
  <si>
    <t>998</t>
  </si>
  <si>
    <t xml:space="preserve">Přesun hmot   </t>
  </si>
  <si>
    <t>998223011</t>
  </si>
  <si>
    <t xml:space="preserve">Přesun hmot pro pozemní komunikace s krytem dlážděným   </t>
  </si>
  <si>
    <t>PSV</t>
  </si>
  <si>
    <t xml:space="preserve">Práce a dodávky PSV   </t>
  </si>
  <si>
    <t>711</t>
  </si>
  <si>
    <t xml:space="preserve">Izolace proti vodě, vlhkosti a plynům   </t>
  </si>
  <si>
    <t>711161306</t>
  </si>
  <si>
    <t xml:space="preserve">Izolace proti zemní vlhkosti stěn foliemi nopovými pro běžné podmínky tl. 0,5 mm šířky 1,0 m   </t>
  </si>
  <si>
    <t xml:space="preserve">(10,0+2,0+1,0+0,40+3,25+16,20+2,20)*1,0   </t>
  </si>
  <si>
    <t>711161382</t>
  </si>
  <si>
    <t xml:space="preserve">Izolace proti zemní vlhkosti foliemi nopovými ukončené horní provětrávací lištou   </t>
  </si>
  <si>
    <t>998711101</t>
  </si>
  <si>
    <t xml:space="preserve">Přesun hmot tonážní pro izolace proti vodě, vlhkosti a plynům v objektech výšky do 6 m   </t>
  </si>
  <si>
    <t xml:space="preserve">Celkem   </t>
  </si>
</sst>
</file>

<file path=xl/styles.xml><?xml version="1.0" encoding="utf-8"?>
<styleSheet xmlns="http://schemas.openxmlformats.org/spreadsheetml/2006/main">
  <numFmts count="3">
    <numFmt numFmtId="164" formatCode="#,##0;\-#,##0"/>
    <numFmt numFmtId="165" formatCode="#,##0.000;\-#,##0.000"/>
    <numFmt numFmtId="166" formatCode="#,##0.00;\-#,##0.00"/>
  </numFmts>
  <fonts count="16">
    <font>
      <sz val="8"/>
      <name val="MS Sans Serif"/>
      <charset val="1"/>
    </font>
    <font>
      <b/>
      <sz val="14"/>
      <name val="Arial CE"/>
      <charset val="238"/>
    </font>
    <font>
      <b/>
      <sz val="9"/>
      <name val="Arial CE"/>
      <charset val="238"/>
    </font>
    <font>
      <b/>
      <sz val="9"/>
      <name val="MS Sans Serif"/>
      <charset val="238"/>
    </font>
    <font>
      <sz val="8"/>
      <name val="Arial CE"/>
      <charset val="238"/>
    </font>
    <font>
      <sz val="7"/>
      <name val="Arial CE"/>
      <charset val="238"/>
    </font>
    <font>
      <sz val="9"/>
      <name val="Arial CE"/>
      <charset val="238"/>
    </font>
    <font>
      <sz val="9"/>
      <name val="MS Sans Serif"/>
      <charset val="238"/>
    </font>
    <font>
      <sz val="7"/>
      <name val="MS Sans Serif"/>
      <charset val="238"/>
    </font>
    <font>
      <b/>
      <sz val="11"/>
      <color indexed="18"/>
      <name val="Arial CE"/>
      <charset val="238"/>
    </font>
    <font>
      <b/>
      <sz val="10"/>
      <color indexed="18"/>
      <name val="Arial CE"/>
      <charset val="238"/>
    </font>
    <font>
      <sz val="8"/>
      <color indexed="63"/>
      <name val="Arial CE"/>
      <charset val="238"/>
    </font>
    <font>
      <sz val="8"/>
      <color indexed="61"/>
      <name val="Arial CE"/>
      <charset val="238"/>
    </font>
    <font>
      <sz val="8"/>
      <color indexed="20"/>
      <name val="Arial CE"/>
      <charset val="238"/>
    </font>
    <font>
      <i/>
      <sz val="8"/>
      <color indexed="12"/>
      <name val="Arial CE"/>
      <charset val="238"/>
    </font>
    <font>
      <b/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Alignment="0">
      <alignment vertical="top"/>
      <protection locked="0"/>
    </xf>
  </cellStyleXfs>
  <cellXfs count="53">
    <xf numFmtId="0" fontId="0" fillId="0" borderId="0" xfId="0">
      <alignment vertical="top"/>
      <protection locked="0"/>
    </xf>
    <xf numFmtId="0" fontId="0" fillId="0" borderId="0" xfId="0" applyFont="1" applyAlignment="1">
      <alignment horizontal="left" vertical="top"/>
      <protection locked="0"/>
    </xf>
    <xf numFmtId="164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 wrapText="1"/>
      <protection locked="0"/>
    </xf>
    <xf numFmtId="165" fontId="0" fillId="0" borderId="0" xfId="0" applyNumberFormat="1" applyAlignment="1">
      <alignment horizontal="right" vertical="top"/>
      <protection locked="0"/>
    </xf>
    <xf numFmtId="166" fontId="0" fillId="0" borderId="0" xfId="0" applyNumberFormat="1" applyAlignment="1">
      <alignment horizontal="right" vertical="top"/>
      <protection locked="0"/>
    </xf>
    <xf numFmtId="0" fontId="0" fillId="0" borderId="0" xfId="0" applyAlignment="1">
      <alignment horizontal="left" vertical="top"/>
      <protection locked="0"/>
    </xf>
    <xf numFmtId="0" fontId="2" fillId="0" borderId="0" xfId="0" applyFont="1" applyAlignment="1" applyProtection="1">
      <alignment horizontal="left"/>
    </xf>
    <xf numFmtId="0" fontId="3" fillId="0" borderId="0" xfId="0" applyFont="1" applyAlignment="1">
      <alignment horizontal="left" vertical="top"/>
      <protection locked="0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 vertical="top" wrapText="1"/>
    </xf>
    <xf numFmtId="165" fontId="7" fillId="0" borderId="0" xfId="0" applyNumberFormat="1" applyFont="1" applyAlignment="1">
      <alignment horizontal="right" vertical="top"/>
      <protection locked="0"/>
    </xf>
    <xf numFmtId="166" fontId="6" fillId="0" borderId="0" xfId="0" applyNumberFormat="1" applyFont="1" applyAlignment="1" applyProtection="1">
      <alignment horizontal="right" vertical="top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  <protection locked="0"/>
    </xf>
    <xf numFmtId="0" fontId="8" fillId="2" borderId="1" xfId="0" applyFont="1" applyFill="1" applyBorder="1" applyAlignment="1">
      <alignment horizontal="center" vertical="center" wrapText="1"/>
      <protection locked="0"/>
    </xf>
    <xf numFmtId="164" fontId="9" fillId="0" borderId="0" xfId="0" applyNumberFormat="1" applyFont="1" applyAlignment="1">
      <alignment horizontal="right"/>
      <protection locked="0"/>
    </xf>
    <xf numFmtId="0" fontId="9" fillId="0" borderId="0" xfId="0" applyFont="1" applyAlignment="1">
      <alignment horizontal="left" wrapText="1"/>
      <protection locked="0"/>
    </xf>
    <xf numFmtId="165" fontId="9" fillId="0" borderId="0" xfId="0" applyNumberFormat="1" applyFont="1" applyAlignment="1">
      <alignment horizontal="right"/>
      <protection locked="0"/>
    </xf>
    <xf numFmtId="166" fontId="9" fillId="0" borderId="0" xfId="0" applyNumberFormat="1" applyFont="1" applyAlignment="1">
      <alignment horizontal="right"/>
      <protection locked="0"/>
    </xf>
    <xf numFmtId="164" fontId="10" fillId="0" borderId="0" xfId="0" applyNumberFormat="1" applyFont="1" applyAlignment="1">
      <alignment horizontal="right"/>
      <protection locked="0"/>
    </xf>
    <xf numFmtId="0" fontId="10" fillId="0" borderId="0" xfId="0" applyFont="1" applyAlignment="1">
      <alignment horizontal="left" wrapText="1"/>
      <protection locked="0"/>
    </xf>
    <xf numFmtId="165" fontId="10" fillId="0" borderId="0" xfId="0" applyNumberFormat="1" applyFont="1" applyAlignment="1">
      <alignment horizontal="right"/>
      <protection locked="0"/>
    </xf>
    <xf numFmtId="166" fontId="10" fillId="0" borderId="0" xfId="0" applyNumberFormat="1" applyFont="1" applyAlignment="1">
      <alignment horizontal="right"/>
      <protection locked="0"/>
    </xf>
    <xf numFmtId="164" fontId="4" fillId="0" borderId="1" xfId="0" applyNumberFormat="1" applyFont="1" applyBorder="1" applyAlignment="1">
      <alignment horizontal="right"/>
      <protection locked="0"/>
    </xf>
    <xf numFmtId="0" fontId="4" fillId="0" borderId="1" xfId="0" applyFont="1" applyBorder="1" applyAlignment="1">
      <alignment horizontal="left" wrapText="1"/>
      <protection locked="0"/>
    </xf>
    <xf numFmtId="165" fontId="4" fillId="0" borderId="1" xfId="0" applyNumberFormat="1" applyFont="1" applyBorder="1" applyAlignment="1">
      <alignment horizontal="right"/>
      <protection locked="0"/>
    </xf>
    <xf numFmtId="166" fontId="4" fillId="0" borderId="1" xfId="0" applyNumberFormat="1" applyFont="1" applyBorder="1" applyAlignment="1">
      <alignment horizontal="right"/>
      <protection locked="0"/>
    </xf>
    <xf numFmtId="164" fontId="11" fillId="0" borderId="0" xfId="0" applyNumberFormat="1" applyFont="1" applyAlignment="1">
      <alignment horizontal="right"/>
      <protection locked="0"/>
    </xf>
    <xf numFmtId="0" fontId="11" fillId="0" borderId="0" xfId="0" applyFont="1" applyAlignment="1">
      <alignment horizontal="left" wrapText="1"/>
      <protection locked="0"/>
    </xf>
    <xf numFmtId="165" fontId="11" fillId="0" borderId="0" xfId="0" applyNumberFormat="1" applyFont="1" applyAlignment="1">
      <alignment horizontal="right"/>
      <protection locked="0"/>
    </xf>
    <xf numFmtId="166" fontId="11" fillId="0" borderId="0" xfId="0" applyNumberFormat="1" applyFont="1" applyAlignment="1">
      <alignment horizontal="right"/>
      <protection locked="0"/>
    </xf>
    <xf numFmtId="164" fontId="12" fillId="0" borderId="0" xfId="0" applyNumberFormat="1" applyFont="1" applyAlignment="1">
      <alignment horizontal="right"/>
      <protection locked="0"/>
    </xf>
    <xf numFmtId="0" fontId="12" fillId="0" borderId="0" xfId="0" applyFont="1" applyAlignment="1">
      <alignment horizontal="left" wrapText="1"/>
      <protection locked="0"/>
    </xf>
    <xf numFmtId="165" fontId="12" fillId="0" borderId="0" xfId="0" applyNumberFormat="1" applyFont="1" applyAlignment="1">
      <alignment horizontal="right"/>
      <protection locked="0"/>
    </xf>
    <xf numFmtId="166" fontId="12" fillId="0" borderId="0" xfId="0" applyNumberFormat="1" applyFont="1" applyAlignment="1">
      <alignment horizontal="right"/>
      <protection locked="0"/>
    </xf>
    <xf numFmtId="164" fontId="13" fillId="0" borderId="0" xfId="0" applyNumberFormat="1" applyFont="1" applyAlignment="1">
      <alignment horizontal="right"/>
      <protection locked="0"/>
    </xf>
    <xf numFmtId="0" fontId="13" fillId="0" borderId="0" xfId="0" applyFont="1" applyAlignment="1">
      <alignment horizontal="left" wrapText="1"/>
      <protection locked="0"/>
    </xf>
    <xf numFmtId="165" fontId="13" fillId="0" borderId="0" xfId="0" applyNumberFormat="1" applyFont="1" applyAlignment="1">
      <alignment horizontal="right"/>
      <protection locked="0"/>
    </xf>
    <xf numFmtId="166" fontId="13" fillId="0" borderId="0" xfId="0" applyNumberFormat="1" applyFont="1" applyAlignment="1">
      <alignment horizontal="right"/>
      <protection locked="0"/>
    </xf>
    <xf numFmtId="164" fontId="14" fillId="0" borderId="1" xfId="0" applyNumberFormat="1" applyFont="1" applyBorder="1" applyAlignment="1">
      <alignment horizontal="right"/>
      <protection locked="0"/>
    </xf>
    <xf numFmtId="0" fontId="14" fillId="0" borderId="1" xfId="0" applyFont="1" applyBorder="1" applyAlignment="1">
      <alignment horizontal="left" wrapText="1"/>
      <protection locked="0"/>
    </xf>
    <xf numFmtId="165" fontId="14" fillId="0" borderId="1" xfId="0" applyNumberFormat="1" applyFont="1" applyBorder="1" applyAlignment="1">
      <alignment horizontal="right"/>
      <protection locked="0"/>
    </xf>
    <xf numFmtId="166" fontId="14" fillId="0" borderId="1" xfId="0" applyNumberFormat="1" applyFont="1" applyBorder="1" applyAlignment="1">
      <alignment horizontal="right"/>
      <protection locked="0"/>
    </xf>
    <xf numFmtId="164" fontId="15" fillId="0" borderId="0" xfId="0" applyNumberFormat="1" applyFont="1" applyAlignment="1">
      <alignment horizontal="right"/>
      <protection locked="0"/>
    </xf>
    <xf numFmtId="0" fontId="15" fillId="0" borderId="0" xfId="0" applyFont="1" applyAlignment="1">
      <alignment horizontal="left" wrapText="1"/>
      <protection locked="0"/>
    </xf>
    <xf numFmtId="165" fontId="15" fillId="0" borderId="0" xfId="0" applyNumberFormat="1" applyFont="1" applyAlignment="1">
      <alignment horizontal="right"/>
      <protection locked="0"/>
    </xf>
    <xf numFmtId="166" fontId="15" fillId="0" borderId="0" xfId="0" applyNumberFormat="1" applyFont="1" applyAlignment="1">
      <alignment horizontal="right"/>
      <protection locked="0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79"/>
  <sheetViews>
    <sheetView showGridLines="0" tabSelected="1" workbookViewId="0">
      <pane ySplit="12" topLeftCell="A71" activePane="bottomLeft" state="frozenSplit"/>
      <selection pane="bottomLeft" activeCell="G79" sqref="G79"/>
    </sheetView>
  </sheetViews>
  <sheetFormatPr defaultColWidth="10.5" defaultRowHeight="12" customHeight="1"/>
  <cols>
    <col min="1" max="1" width="6.6640625" style="2" customWidth="1"/>
    <col min="2" max="2" width="7.6640625" style="3" customWidth="1"/>
    <col min="3" max="3" width="11.6640625" style="3" customWidth="1"/>
    <col min="4" max="4" width="50" style="3" customWidth="1"/>
    <col min="5" max="5" width="5.5" style="3" customWidth="1"/>
    <col min="6" max="6" width="13.33203125" style="4" customWidth="1"/>
    <col min="7" max="7" width="17.83203125" style="5" customWidth="1"/>
    <col min="8" max="8" width="21.1640625" style="5" customWidth="1"/>
    <col min="9" max="16384" width="10.5" style="1"/>
  </cols>
  <sheetData>
    <row r="1" spans="1:8" s="6" customFormat="1" ht="27.75" customHeight="1">
      <c r="A1" s="51" t="s">
        <v>0</v>
      </c>
      <c r="B1" s="51"/>
      <c r="C1" s="51"/>
      <c r="D1" s="51"/>
      <c r="E1" s="51"/>
      <c r="F1" s="52"/>
      <c r="G1" s="51"/>
      <c r="H1" s="51"/>
    </row>
    <row r="2" spans="1:8" s="6" customFormat="1" ht="12.75" customHeight="1">
      <c r="A2" s="7" t="s">
        <v>1</v>
      </c>
      <c r="B2" s="7"/>
      <c r="C2" s="7"/>
      <c r="D2" s="7"/>
      <c r="E2" s="7"/>
      <c r="F2" s="8"/>
      <c r="G2" s="7"/>
      <c r="H2" s="7"/>
    </row>
    <row r="3" spans="1:8" s="6" customFormat="1" ht="12.75" customHeight="1">
      <c r="A3" s="7" t="s">
        <v>2</v>
      </c>
      <c r="B3" s="7"/>
      <c r="C3" s="7"/>
      <c r="D3" s="7"/>
      <c r="E3" s="7"/>
      <c r="F3" s="8"/>
      <c r="G3" s="7"/>
      <c r="H3" s="7"/>
    </row>
    <row r="4" spans="1:8" s="6" customFormat="1" ht="13.5" customHeight="1">
      <c r="A4" s="9"/>
      <c r="B4" s="7"/>
      <c r="C4" s="9"/>
      <c r="D4" s="7"/>
      <c r="E4" s="7"/>
      <c r="F4" s="8"/>
      <c r="G4" s="7"/>
      <c r="H4" s="7"/>
    </row>
    <row r="5" spans="1:8" s="6" customFormat="1" ht="6.75" customHeight="1">
      <c r="A5" s="10"/>
      <c r="B5" s="10"/>
      <c r="C5" s="10"/>
      <c r="D5" s="10"/>
      <c r="E5" s="10"/>
      <c r="F5" s="1"/>
      <c r="G5" s="11"/>
      <c r="H5" s="10"/>
    </row>
    <row r="6" spans="1:8" s="6" customFormat="1" ht="12.75" customHeight="1">
      <c r="A6" s="12" t="s">
        <v>3</v>
      </c>
      <c r="B6" s="13"/>
      <c r="C6" s="13"/>
      <c r="D6" s="13"/>
      <c r="E6" s="13"/>
      <c r="F6" s="14"/>
      <c r="G6" s="15"/>
      <c r="H6" s="15"/>
    </row>
    <row r="7" spans="1:8" s="6" customFormat="1" ht="12.75" customHeight="1">
      <c r="A7" s="12" t="s">
        <v>4</v>
      </c>
      <c r="B7" s="13"/>
      <c r="C7" s="13"/>
      <c r="D7" s="13"/>
      <c r="E7" s="13"/>
      <c r="F7" s="14"/>
      <c r="G7" s="12" t="s">
        <v>5</v>
      </c>
      <c r="H7" s="15"/>
    </row>
    <row r="8" spans="1:8" s="6" customFormat="1" ht="12.75" customHeight="1">
      <c r="A8" s="12" t="s">
        <v>6</v>
      </c>
      <c r="B8" s="13"/>
      <c r="C8" s="13"/>
      <c r="D8" s="13"/>
      <c r="E8" s="13"/>
      <c r="F8" s="14"/>
      <c r="G8" s="12" t="s">
        <v>7</v>
      </c>
      <c r="H8" s="15"/>
    </row>
    <row r="9" spans="1:8" s="6" customFormat="1" ht="6" customHeight="1">
      <c r="A9" s="11"/>
      <c r="B9" s="11"/>
      <c r="C9" s="11"/>
      <c r="D9" s="11"/>
      <c r="E9" s="11"/>
      <c r="F9" s="1"/>
      <c r="G9" s="11"/>
      <c r="H9" s="11"/>
    </row>
    <row r="10" spans="1:8" s="6" customFormat="1" ht="24" customHeight="1">
      <c r="A10" s="16" t="s">
        <v>8</v>
      </c>
      <c r="B10" s="16" t="s">
        <v>9</v>
      </c>
      <c r="C10" s="16" t="s">
        <v>10</v>
      </c>
      <c r="D10" s="16" t="s">
        <v>11</v>
      </c>
      <c r="E10" s="16" t="s">
        <v>12</v>
      </c>
      <c r="F10" s="17" t="s">
        <v>13</v>
      </c>
      <c r="G10" s="16" t="s">
        <v>14</v>
      </c>
      <c r="H10" s="16" t="s">
        <v>15</v>
      </c>
    </row>
    <row r="11" spans="1:8" s="6" customFormat="1" ht="12.75" hidden="1" customHeight="1">
      <c r="A11" s="16" t="s">
        <v>16</v>
      </c>
      <c r="B11" s="16" t="s">
        <v>17</v>
      </c>
      <c r="C11" s="16" t="s">
        <v>18</v>
      </c>
      <c r="D11" s="16" t="s">
        <v>19</v>
      </c>
      <c r="E11" s="16" t="s">
        <v>20</v>
      </c>
      <c r="F11" s="18" t="s">
        <v>21</v>
      </c>
      <c r="G11" s="16" t="s">
        <v>22</v>
      </c>
      <c r="H11" s="16" t="s">
        <v>23</v>
      </c>
    </row>
    <row r="12" spans="1:8" s="6" customFormat="1" ht="4.5" customHeight="1">
      <c r="A12" s="11"/>
      <c r="B12" s="11"/>
      <c r="C12" s="11"/>
      <c r="D12" s="11"/>
      <c r="E12" s="11"/>
      <c r="F12" s="1"/>
      <c r="G12" s="11"/>
      <c r="H12" s="11"/>
    </row>
    <row r="13" spans="1:8" s="6" customFormat="1" ht="30.75" customHeight="1">
      <c r="A13" s="19"/>
      <c r="B13" s="20"/>
      <c r="C13" s="20" t="s">
        <v>24</v>
      </c>
      <c r="D13" s="20" t="s">
        <v>25</v>
      </c>
      <c r="E13" s="20"/>
      <c r="F13" s="21"/>
      <c r="G13" s="22"/>
      <c r="H13" s="22"/>
    </row>
    <row r="14" spans="1:8" s="6" customFormat="1" ht="28.5" customHeight="1">
      <c r="A14" s="23"/>
      <c r="B14" s="24"/>
      <c r="C14" s="24" t="s">
        <v>16</v>
      </c>
      <c r="D14" s="24" t="s">
        <v>26</v>
      </c>
      <c r="E14" s="24"/>
      <c r="F14" s="25"/>
      <c r="G14" s="26"/>
      <c r="H14" s="26">
        <f>SUM(H15:H23)</f>
        <v>77625.524999999994</v>
      </c>
    </row>
    <row r="15" spans="1:8" s="6" customFormat="1" ht="13.5" customHeight="1">
      <c r="A15" s="27">
        <v>1</v>
      </c>
      <c r="B15" s="28" t="s">
        <v>27</v>
      </c>
      <c r="C15" s="28" t="s">
        <v>28</v>
      </c>
      <c r="D15" s="28" t="s">
        <v>29</v>
      </c>
      <c r="E15" s="28" t="s">
        <v>30</v>
      </c>
      <c r="F15" s="29">
        <v>18</v>
      </c>
      <c r="G15" s="30">
        <v>800</v>
      </c>
      <c r="H15" s="30">
        <f>F15*G15</f>
        <v>14400</v>
      </c>
    </row>
    <row r="16" spans="1:8" s="6" customFormat="1" ht="13.5" customHeight="1">
      <c r="A16" s="31"/>
      <c r="B16" s="32"/>
      <c r="C16" s="32"/>
      <c r="D16" s="32" t="s">
        <v>31</v>
      </c>
      <c r="E16" s="32"/>
      <c r="F16" s="33">
        <v>18</v>
      </c>
      <c r="G16" s="34"/>
      <c r="H16" s="30">
        <f t="shared" ref="H16:H78" si="0">F16*G16</f>
        <v>0</v>
      </c>
    </row>
    <row r="17" spans="1:8" s="6" customFormat="1" ht="24" customHeight="1">
      <c r="A17" s="27">
        <v>2</v>
      </c>
      <c r="B17" s="28" t="s">
        <v>32</v>
      </c>
      <c r="C17" s="28" t="s">
        <v>33</v>
      </c>
      <c r="D17" s="28" t="s">
        <v>34</v>
      </c>
      <c r="E17" s="28" t="s">
        <v>35</v>
      </c>
      <c r="F17" s="29">
        <v>248.14500000000001</v>
      </c>
      <c r="G17" s="30">
        <v>135</v>
      </c>
      <c r="H17" s="30">
        <f t="shared" si="0"/>
        <v>33499.575000000004</v>
      </c>
    </row>
    <row r="18" spans="1:8" s="6" customFormat="1" ht="13.5" customHeight="1">
      <c r="A18" s="31"/>
      <c r="B18" s="32"/>
      <c r="C18" s="32"/>
      <c r="D18" s="32" t="s">
        <v>36</v>
      </c>
      <c r="E18" s="32"/>
      <c r="F18" s="33">
        <v>248.14500000000001</v>
      </c>
      <c r="G18" s="34"/>
      <c r="H18" s="30">
        <f t="shared" si="0"/>
        <v>0</v>
      </c>
    </row>
    <row r="19" spans="1:8" s="6" customFormat="1" ht="24" customHeight="1">
      <c r="A19" s="27">
        <v>3</v>
      </c>
      <c r="B19" s="28" t="s">
        <v>32</v>
      </c>
      <c r="C19" s="28" t="s">
        <v>37</v>
      </c>
      <c r="D19" s="28" t="s">
        <v>38</v>
      </c>
      <c r="E19" s="28" t="s">
        <v>35</v>
      </c>
      <c r="F19" s="29">
        <v>248.14500000000001</v>
      </c>
      <c r="G19" s="30">
        <v>90</v>
      </c>
      <c r="H19" s="30">
        <f t="shared" si="0"/>
        <v>22333.05</v>
      </c>
    </row>
    <row r="20" spans="1:8" s="6" customFormat="1" ht="13.5" customHeight="1">
      <c r="A20" s="27">
        <v>4</v>
      </c>
      <c r="B20" s="28" t="s">
        <v>32</v>
      </c>
      <c r="C20" s="28" t="s">
        <v>39</v>
      </c>
      <c r="D20" s="28" t="s">
        <v>40</v>
      </c>
      <c r="E20" s="28" t="s">
        <v>35</v>
      </c>
      <c r="F20" s="29">
        <v>248.14500000000001</v>
      </c>
      <c r="G20" s="30">
        <v>20</v>
      </c>
      <c r="H20" s="30">
        <f t="shared" si="0"/>
        <v>4962.9000000000005</v>
      </c>
    </row>
    <row r="21" spans="1:8" s="6" customFormat="1" ht="28.5" customHeight="1">
      <c r="A21" s="23"/>
      <c r="B21" s="24"/>
      <c r="C21" s="24" t="s">
        <v>18</v>
      </c>
      <c r="D21" s="24" t="s">
        <v>41</v>
      </c>
      <c r="E21" s="24"/>
      <c r="F21" s="25"/>
      <c r="G21" s="26"/>
      <c r="H21" s="30">
        <f>H22</f>
        <v>1215</v>
      </c>
    </row>
    <row r="22" spans="1:8" s="6" customFormat="1" ht="13.5" customHeight="1">
      <c r="A22" s="27">
        <v>5</v>
      </c>
      <c r="B22" s="28" t="s">
        <v>42</v>
      </c>
      <c r="C22" s="28" t="s">
        <v>43</v>
      </c>
      <c r="D22" s="28" t="s">
        <v>44</v>
      </c>
      <c r="E22" s="28" t="s">
        <v>35</v>
      </c>
      <c r="F22" s="29">
        <v>2.4300000000000002</v>
      </c>
      <c r="G22" s="30">
        <v>500</v>
      </c>
      <c r="H22" s="30">
        <f t="shared" si="0"/>
        <v>1215</v>
      </c>
    </row>
    <row r="23" spans="1:8" s="6" customFormat="1" ht="13.5" customHeight="1">
      <c r="A23" s="31"/>
      <c r="B23" s="32"/>
      <c r="C23" s="32"/>
      <c r="D23" s="32" t="s">
        <v>45</v>
      </c>
      <c r="E23" s="32"/>
      <c r="F23" s="33">
        <v>2.4300000000000002</v>
      </c>
      <c r="G23" s="34"/>
      <c r="H23" s="30">
        <f t="shared" si="0"/>
        <v>0</v>
      </c>
    </row>
    <row r="24" spans="1:8" s="6" customFormat="1" ht="28.5" customHeight="1">
      <c r="A24" s="23"/>
      <c r="B24" s="24"/>
      <c r="C24" s="24" t="s">
        <v>19</v>
      </c>
      <c r="D24" s="24" t="s">
        <v>46</v>
      </c>
      <c r="E24" s="24"/>
      <c r="F24" s="25"/>
      <c r="G24" s="26"/>
      <c r="H24" s="30">
        <f>SUM(H25:H31)</f>
        <v>1453.8000000000002</v>
      </c>
    </row>
    <row r="25" spans="1:8" s="6" customFormat="1" ht="24" customHeight="1">
      <c r="A25" s="27">
        <v>6</v>
      </c>
      <c r="B25" s="28" t="s">
        <v>47</v>
      </c>
      <c r="C25" s="28" t="s">
        <v>48</v>
      </c>
      <c r="D25" s="28" t="s">
        <v>49</v>
      </c>
      <c r="E25" s="28" t="s">
        <v>50</v>
      </c>
      <c r="F25" s="29">
        <v>3.4</v>
      </c>
      <c r="G25" s="30">
        <v>150</v>
      </c>
      <c r="H25" s="30">
        <f t="shared" si="0"/>
        <v>510</v>
      </c>
    </row>
    <row r="26" spans="1:8" s="6" customFormat="1" ht="13.5" customHeight="1">
      <c r="A26" s="31"/>
      <c r="B26" s="32"/>
      <c r="C26" s="32"/>
      <c r="D26" s="32" t="s">
        <v>51</v>
      </c>
      <c r="E26" s="32"/>
      <c r="F26" s="33">
        <v>3.4</v>
      </c>
      <c r="G26" s="34"/>
      <c r="H26" s="30">
        <f t="shared" si="0"/>
        <v>0</v>
      </c>
    </row>
    <row r="27" spans="1:8" s="6" customFormat="1" ht="13.5" customHeight="1">
      <c r="A27" s="27">
        <v>7</v>
      </c>
      <c r="B27" s="28" t="s">
        <v>47</v>
      </c>
      <c r="C27" s="28" t="s">
        <v>52</v>
      </c>
      <c r="D27" s="28" t="s">
        <v>53</v>
      </c>
      <c r="E27" s="28" t="s">
        <v>30</v>
      </c>
      <c r="F27" s="29">
        <v>2.42</v>
      </c>
      <c r="G27" s="30">
        <v>220</v>
      </c>
      <c r="H27" s="30">
        <f t="shared" si="0"/>
        <v>532.4</v>
      </c>
    </row>
    <row r="28" spans="1:8" s="6" customFormat="1" ht="13.5" customHeight="1">
      <c r="A28" s="31"/>
      <c r="B28" s="32"/>
      <c r="C28" s="32"/>
      <c r="D28" s="32" t="s">
        <v>54</v>
      </c>
      <c r="E28" s="32"/>
      <c r="F28" s="33">
        <v>0.82</v>
      </c>
      <c r="G28" s="34"/>
      <c r="H28" s="30">
        <f t="shared" si="0"/>
        <v>0</v>
      </c>
    </row>
    <row r="29" spans="1:8" s="6" customFormat="1" ht="13.5" customHeight="1">
      <c r="A29" s="31"/>
      <c r="B29" s="32"/>
      <c r="C29" s="32"/>
      <c r="D29" s="32" t="s">
        <v>55</v>
      </c>
      <c r="E29" s="32"/>
      <c r="F29" s="33">
        <v>1.6</v>
      </c>
      <c r="G29" s="34"/>
      <c r="H29" s="30">
        <f t="shared" si="0"/>
        <v>0</v>
      </c>
    </row>
    <row r="30" spans="1:8" s="6" customFormat="1" ht="13.5" customHeight="1">
      <c r="A30" s="35"/>
      <c r="B30" s="36"/>
      <c r="C30" s="36"/>
      <c r="D30" s="36" t="s">
        <v>56</v>
      </c>
      <c r="E30" s="36"/>
      <c r="F30" s="37">
        <v>2.42</v>
      </c>
      <c r="G30" s="38"/>
      <c r="H30" s="30">
        <f t="shared" si="0"/>
        <v>0</v>
      </c>
    </row>
    <row r="31" spans="1:8" s="6" customFormat="1" ht="13.5" customHeight="1">
      <c r="A31" s="27">
        <v>8</v>
      </c>
      <c r="B31" s="28" t="s">
        <v>47</v>
      </c>
      <c r="C31" s="28" t="s">
        <v>57</v>
      </c>
      <c r="D31" s="28" t="s">
        <v>58</v>
      </c>
      <c r="E31" s="28" t="s">
        <v>30</v>
      </c>
      <c r="F31" s="29">
        <v>2.42</v>
      </c>
      <c r="G31" s="30">
        <v>170</v>
      </c>
      <c r="H31" s="30">
        <f t="shared" si="0"/>
        <v>411.4</v>
      </c>
    </row>
    <row r="32" spans="1:8" s="6" customFormat="1" ht="28.5" customHeight="1">
      <c r="A32" s="23"/>
      <c r="B32" s="24"/>
      <c r="C32" s="24" t="s">
        <v>20</v>
      </c>
      <c r="D32" s="24" t="s">
        <v>59</v>
      </c>
      <c r="E32" s="24"/>
      <c r="F32" s="25"/>
      <c r="G32" s="26"/>
      <c r="H32" s="30">
        <f>SUM(H33:H45)</f>
        <v>330406.5</v>
      </c>
    </row>
    <row r="33" spans="1:8" s="6" customFormat="1" ht="24" customHeight="1">
      <c r="A33" s="27">
        <v>9</v>
      </c>
      <c r="B33" s="28" t="s">
        <v>27</v>
      </c>
      <c r="C33" s="28" t="s">
        <v>60</v>
      </c>
      <c r="D33" s="28" t="s">
        <v>61</v>
      </c>
      <c r="E33" s="28" t="s">
        <v>30</v>
      </c>
      <c r="F33" s="29">
        <v>699</v>
      </c>
      <c r="G33" s="30">
        <v>160</v>
      </c>
      <c r="H33" s="30">
        <f t="shared" si="0"/>
        <v>111840</v>
      </c>
    </row>
    <row r="34" spans="1:8" s="6" customFormat="1" ht="13.5" customHeight="1">
      <c r="A34" s="31"/>
      <c r="B34" s="32"/>
      <c r="C34" s="32"/>
      <c r="D34" s="32" t="s">
        <v>62</v>
      </c>
      <c r="E34" s="32"/>
      <c r="F34" s="33">
        <v>699</v>
      </c>
      <c r="G34" s="34"/>
      <c r="H34" s="30">
        <f t="shared" si="0"/>
        <v>0</v>
      </c>
    </row>
    <row r="35" spans="1:8" s="6" customFormat="1" ht="13.5" customHeight="1">
      <c r="A35" s="27">
        <v>10</v>
      </c>
      <c r="B35" s="28" t="s">
        <v>27</v>
      </c>
      <c r="C35" s="28" t="s">
        <v>63</v>
      </c>
      <c r="D35" s="28" t="s">
        <v>64</v>
      </c>
      <c r="E35" s="28" t="s">
        <v>30</v>
      </c>
      <c r="F35" s="29">
        <v>349.5</v>
      </c>
      <c r="G35" s="30">
        <v>90</v>
      </c>
      <c r="H35" s="30">
        <f t="shared" si="0"/>
        <v>31455</v>
      </c>
    </row>
    <row r="36" spans="1:8" s="6" customFormat="1" ht="13.5" customHeight="1">
      <c r="A36" s="31"/>
      <c r="B36" s="32"/>
      <c r="C36" s="32"/>
      <c r="D36" s="32" t="s">
        <v>65</v>
      </c>
      <c r="E36" s="32"/>
      <c r="F36" s="33">
        <v>349.5</v>
      </c>
      <c r="G36" s="34"/>
      <c r="H36" s="30">
        <f t="shared" si="0"/>
        <v>0</v>
      </c>
    </row>
    <row r="37" spans="1:8" s="6" customFormat="1" ht="13.5" customHeight="1">
      <c r="A37" s="27">
        <v>11</v>
      </c>
      <c r="B37" s="28" t="s">
        <v>27</v>
      </c>
      <c r="C37" s="28" t="s">
        <v>66</v>
      </c>
      <c r="D37" s="28" t="s">
        <v>67</v>
      </c>
      <c r="E37" s="28" t="s">
        <v>30</v>
      </c>
      <c r="F37" s="29">
        <v>349.5</v>
      </c>
      <c r="G37" s="30">
        <v>115</v>
      </c>
      <c r="H37" s="30">
        <f t="shared" si="0"/>
        <v>40192.5</v>
      </c>
    </row>
    <row r="38" spans="1:8" s="6" customFormat="1" ht="13.5" customHeight="1">
      <c r="A38" s="31"/>
      <c r="B38" s="32"/>
      <c r="C38" s="32"/>
      <c r="D38" s="32" t="s">
        <v>65</v>
      </c>
      <c r="E38" s="32"/>
      <c r="F38" s="33">
        <v>349.5</v>
      </c>
      <c r="G38" s="34"/>
      <c r="H38" s="30">
        <f t="shared" si="0"/>
        <v>0</v>
      </c>
    </row>
    <row r="39" spans="1:8" s="6" customFormat="1" ht="13.5" customHeight="1">
      <c r="A39" s="27">
        <v>12</v>
      </c>
      <c r="B39" s="28" t="s">
        <v>27</v>
      </c>
      <c r="C39" s="28" t="s">
        <v>68</v>
      </c>
      <c r="D39" s="28" t="s">
        <v>69</v>
      </c>
      <c r="E39" s="28" t="s">
        <v>30</v>
      </c>
      <c r="F39" s="29">
        <v>30.2</v>
      </c>
      <c r="G39" s="30">
        <v>120</v>
      </c>
      <c r="H39" s="30">
        <f t="shared" si="0"/>
        <v>3624</v>
      </c>
    </row>
    <row r="40" spans="1:8" s="6" customFormat="1" ht="13.5" customHeight="1">
      <c r="A40" s="39"/>
      <c r="B40" s="40"/>
      <c r="C40" s="40"/>
      <c r="D40" s="40" t="s">
        <v>70</v>
      </c>
      <c r="E40" s="40"/>
      <c r="F40" s="41"/>
      <c r="G40" s="42"/>
      <c r="H40" s="30">
        <f t="shared" si="0"/>
        <v>0</v>
      </c>
    </row>
    <row r="41" spans="1:8" s="6" customFormat="1" ht="13.5" customHeight="1">
      <c r="A41" s="31"/>
      <c r="B41" s="32"/>
      <c r="C41" s="32"/>
      <c r="D41" s="32" t="s">
        <v>71</v>
      </c>
      <c r="E41" s="32"/>
      <c r="F41" s="33">
        <v>30.2</v>
      </c>
      <c r="G41" s="34"/>
      <c r="H41" s="30">
        <f t="shared" si="0"/>
        <v>0</v>
      </c>
    </row>
    <row r="42" spans="1:8" s="6" customFormat="1" ht="24" customHeight="1">
      <c r="A42" s="27">
        <v>13</v>
      </c>
      <c r="B42" s="28" t="s">
        <v>27</v>
      </c>
      <c r="C42" s="28" t="s">
        <v>72</v>
      </c>
      <c r="D42" s="28" t="s">
        <v>73</v>
      </c>
      <c r="E42" s="28" t="s">
        <v>30</v>
      </c>
      <c r="F42" s="29">
        <v>349.5</v>
      </c>
      <c r="G42" s="30">
        <v>175</v>
      </c>
      <c r="H42" s="30">
        <f t="shared" si="0"/>
        <v>61162.5</v>
      </c>
    </row>
    <row r="43" spans="1:8" s="6" customFormat="1" ht="13.5" customHeight="1">
      <c r="A43" s="39"/>
      <c r="B43" s="40"/>
      <c r="C43" s="40"/>
      <c r="D43" s="40" t="s">
        <v>74</v>
      </c>
      <c r="E43" s="40"/>
      <c r="F43" s="41"/>
      <c r="G43" s="42"/>
      <c r="H43" s="30">
        <f t="shared" si="0"/>
        <v>0</v>
      </c>
    </row>
    <row r="44" spans="1:8" s="6" customFormat="1" ht="13.5" customHeight="1">
      <c r="A44" s="31"/>
      <c r="B44" s="32"/>
      <c r="C44" s="32"/>
      <c r="D44" s="32" t="s">
        <v>65</v>
      </c>
      <c r="E44" s="32"/>
      <c r="F44" s="33">
        <v>349.5</v>
      </c>
      <c r="G44" s="34"/>
      <c r="H44" s="30">
        <f t="shared" si="0"/>
        <v>0</v>
      </c>
    </row>
    <row r="45" spans="1:8" s="6" customFormat="1" ht="13.5" customHeight="1">
      <c r="A45" s="43">
        <v>14</v>
      </c>
      <c r="B45" s="44" t="s">
        <v>75</v>
      </c>
      <c r="C45" s="44" t="s">
        <v>76</v>
      </c>
      <c r="D45" s="44" t="s">
        <v>77</v>
      </c>
      <c r="E45" s="44" t="s">
        <v>30</v>
      </c>
      <c r="F45" s="45">
        <v>349.5</v>
      </c>
      <c r="G45" s="46">
        <v>235</v>
      </c>
      <c r="H45" s="30">
        <f t="shared" si="0"/>
        <v>82132.5</v>
      </c>
    </row>
    <row r="46" spans="1:8" s="6" customFormat="1" ht="28.5" customHeight="1">
      <c r="A46" s="23"/>
      <c r="B46" s="24"/>
      <c r="C46" s="24" t="s">
        <v>23</v>
      </c>
      <c r="D46" s="24" t="s">
        <v>78</v>
      </c>
      <c r="E46" s="24"/>
      <c r="F46" s="25"/>
      <c r="G46" s="26"/>
      <c r="H46" s="30">
        <f>SUM(H47:H50)</f>
        <v>39150</v>
      </c>
    </row>
    <row r="47" spans="1:8" s="6" customFormat="1" ht="13.5" customHeight="1">
      <c r="A47" s="27">
        <v>15</v>
      </c>
      <c r="B47" s="28" t="s">
        <v>42</v>
      </c>
      <c r="C47" s="28" t="s">
        <v>79</v>
      </c>
      <c r="D47" s="28" t="s">
        <v>80</v>
      </c>
      <c r="E47" s="28" t="s">
        <v>81</v>
      </c>
      <c r="F47" s="29">
        <v>3</v>
      </c>
      <c r="G47" s="30">
        <v>3200</v>
      </c>
      <c r="H47" s="30">
        <f t="shared" si="0"/>
        <v>9600</v>
      </c>
    </row>
    <row r="48" spans="1:8" s="6" customFormat="1" ht="24" customHeight="1">
      <c r="A48" s="43">
        <v>16</v>
      </c>
      <c r="B48" s="44" t="s">
        <v>75</v>
      </c>
      <c r="C48" s="44" t="s">
        <v>82</v>
      </c>
      <c r="D48" s="44" t="s">
        <v>83</v>
      </c>
      <c r="E48" s="44" t="s">
        <v>81</v>
      </c>
      <c r="F48" s="45">
        <v>3</v>
      </c>
      <c r="G48" s="46">
        <v>6500</v>
      </c>
      <c r="H48" s="30">
        <f t="shared" si="0"/>
        <v>19500</v>
      </c>
    </row>
    <row r="49" spans="1:8" s="6" customFormat="1" ht="24" customHeight="1">
      <c r="A49" s="27">
        <v>17</v>
      </c>
      <c r="B49" s="28" t="s">
        <v>42</v>
      </c>
      <c r="C49" s="28" t="s">
        <v>84</v>
      </c>
      <c r="D49" s="28" t="s">
        <v>85</v>
      </c>
      <c r="E49" s="28" t="s">
        <v>81</v>
      </c>
      <c r="F49" s="29">
        <v>3</v>
      </c>
      <c r="G49" s="30">
        <v>2100</v>
      </c>
      <c r="H49" s="30">
        <f t="shared" si="0"/>
        <v>6300</v>
      </c>
    </row>
    <row r="50" spans="1:8" s="6" customFormat="1" ht="24" customHeight="1">
      <c r="A50" s="43">
        <v>18</v>
      </c>
      <c r="B50" s="44" t="s">
        <v>75</v>
      </c>
      <c r="C50" s="44" t="s">
        <v>86</v>
      </c>
      <c r="D50" s="44" t="s">
        <v>87</v>
      </c>
      <c r="E50" s="44" t="s">
        <v>81</v>
      </c>
      <c r="F50" s="45">
        <v>3</v>
      </c>
      <c r="G50" s="46">
        <v>1250</v>
      </c>
      <c r="H50" s="30">
        <f t="shared" si="0"/>
        <v>3750</v>
      </c>
    </row>
    <row r="51" spans="1:8" s="6" customFormat="1" ht="28.5" customHeight="1">
      <c r="A51" s="23"/>
      <c r="B51" s="24"/>
      <c r="C51" s="24" t="s">
        <v>88</v>
      </c>
      <c r="D51" s="24" t="s">
        <v>89</v>
      </c>
      <c r="E51" s="24"/>
      <c r="F51" s="25"/>
      <c r="G51" s="26"/>
      <c r="H51" s="30">
        <f>SUM(H52:H59)</f>
        <v>38016</v>
      </c>
    </row>
    <row r="52" spans="1:8" s="6" customFormat="1" ht="24" customHeight="1">
      <c r="A52" s="27">
        <v>19</v>
      </c>
      <c r="B52" s="28" t="s">
        <v>27</v>
      </c>
      <c r="C52" s="28" t="s">
        <v>90</v>
      </c>
      <c r="D52" s="28" t="s">
        <v>91</v>
      </c>
      <c r="E52" s="28" t="s">
        <v>50</v>
      </c>
      <c r="F52" s="29">
        <v>8</v>
      </c>
      <c r="G52" s="30">
        <v>220</v>
      </c>
      <c r="H52" s="30">
        <f t="shared" si="0"/>
        <v>1760</v>
      </c>
    </row>
    <row r="53" spans="1:8" s="6" customFormat="1" ht="13.5" customHeight="1">
      <c r="A53" s="43">
        <v>20</v>
      </c>
      <c r="B53" s="44" t="s">
        <v>75</v>
      </c>
      <c r="C53" s="44" t="s">
        <v>92</v>
      </c>
      <c r="D53" s="44" t="s">
        <v>93</v>
      </c>
      <c r="E53" s="44" t="s">
        <v>81</v>
      </c>
      <c r="F53" s="45">
        <v>8</v>
      </c>
      <c r="G53" s="46">
        <v>165</v>
      </c>
      <c r="H53" s="30">
        <f t="shared" si="0"/>
        <v>1320</v>
      </c>
    </row>
    <row r="54" spans="1:8" s="6" customFormat="1" ht="24" customHeight="1">
      <c r="A54" s="27">
        <v>21</v>
      </c>
      <c r="B54" s="28" t="s">
        <v>27</v>
      </c>
      <c r="C54" s="28" t="s">
        <v>94</v>
      </c>
      <c r="D54" s="28" t="s">
        <v>95</v>
      </c>
      <c r="E54" s="28" t="s">
        <v>50</v>
      </c>
      <c r="F54" s="29">
        <v>2.4</v>
      </c>
      <c r="G54" s="30">
        <v>190</v>
      </c>
      <c r="H54" s="30">
        <f t="shared" si="0"/>
        <v>456</v>
      </c>
    </row>
    <row r="55" spans="1:8" s="6" customFormat="1" ht="13.5" customHeight="1">
      <c r="A55" s="31"/>
      <c r="B55" s="32"/>
      <c r="C55" s="32"/>
      <c r="D55" s="32" t="s">
        <v>96</v>
      </c>
      <c r="E55" s="32"/>
      <c r="F55" s="33">
        <v>2.4</v>
      </c>
      <c r="G55" s="34"/>
      <c r="H55" s="30">
        <f t="shared" si="0"/>
        <v>0</v>
      </c>
    </row>
    <row r="56" spans="1:8" s="6" customFormat="1" ht="13.5" customHeight="1">
      <c r="A56" s="43">
        <v>22</v>
      </c>
      <c r="B56" s="44" t="s">
        <v>75</v>
      </c>
      <c r="C56" s="44" t="s">
        <v>97</v>
      </c>
      <c r="D56" s="44" t="s">
        <v>98</v>
      </c>
      <c r="E56" s="44" t="s">
        <v>81</v>
      </c>
      <c r="F56" s="45">
        <v>3</v>
      </c>
      <c r="G56" s="46">
        <v>260</v>
      </c>
      <c r="H56" s="30">
        <f t="shared" si="0"/>
        <v>780</v>
      </c>
    </row>
    <row r="57" spans="1:8" s="6" customFormat="1" ht="13.5" customHeight="1">
      <c r="A57" s="27">
        <v>23</v>
      </c>
      <c r="B57" s="28" t="s">
        <v>27</v>
      </c>
      <c r="C57" s="28" t="s">
        <v>99</v>
      </c>
      <c r="D57" s="28" t="s">
        <v>100</v>
      </c>
      <c r="E57" s="28" t="s">
        <v>81</v>
      </c>
      <c r="F57" s="29">
        <v>3</v>
      </c>
      <c r="G57" s="30">
        <v>1200</v>
      </c>
      <c r="H57" s="30">
        <f t="shared" si="0"/>
        <v>3600</v>
      </c>
    </row>
    <row r="58" spans="1:8" s="6" customFormat="1" ht="24" customHeight="1">
      <c r="A58" s="27">
        <v>24</v>
      </c>
      <c r="B58" s="28" t="s">
        <v>27</v>
      </c>
      <c r="C58" s="28" t="s">
        <v>101</v>
      </c>
      <c r="D58" s="28" t="s">
        <v>102</v>
      </c>
      <c r="E58" s="28" t="s">
        <v>50</v>
      </c>
      <c r="F58" s="29">
        <v>11</v>
      </c>
      <c r="G58" s="30">
        <v>2600</v>
      </c>
      <c r="H58" s="30">
        <f t="shared" si="0"/>
        <v>28600</v>
      </c>
    </row>
    <row r="59" spans="1:8" s="6" customFormat="1" ht="24" customHeight="1">
      <c r="A59" s="27">
        <v>25</v>
      </c>
      <c r="B59" s="28" t="s">
        <v>103</v>
      </c>
      <c r="C59" s="28" t="s">
        <v>104</v>
      </c>
      <c r="D59" s="28" t="s">
        <v>105</v>
      </c>
      <c r="E59" s="28" t="s">
        <v>81</v>
      </c>
      <c r="F59" s="29">
        <v>3</v>
      </c>
      <c r="G59" s="30">
        <v>500</v>
      </c>
      <c r="H59" s="30">
        <f t="shared" si="0"/>
        <v>1500</v>
      </c>
    </row>
    <row r="60" spans="1:8" s="6" customFormat="1" ht="28.5" customHeight="1">
      <c r="A60" s="23"/>
      <c r="B60" s="24"/>
      <c r="C60" s="24" t="s">
        <v>106</v>
      </c>
      <c r="D60" s="24" t="s">
        <v>107</v>
      </c>
      <c r="E60" s="24"/>
      <c r="F60" s="25"/>
      <c r="G60" s="26"/>
      <c r="H60" s="30">
        <f>SUM(H61:H72)</f>
        <v>25749.474000000002</v>
      </c>
    </row>
    <row r="61" spans="1:8" s="6" customFormat="1" ht="13.5" customHeight="1">
      <c r="A61" s="27">
        <v>26</v>
      </c>
      <c r="B61" s="28" t="s">
        <v>108</v>
      </c>
      <c r="C61" s="28" t="s">
        <v>109</v>
      </c>
      <c r="D61" s="28" t="s">
        <v>110</v>
      </c>
      <c r="E61" s="28" t="s">
        <v>111</v>
      </c>
      <c r="F61" s="29">
        <v>33.75</v>
      </c>
      <c r="G61" s="30">
        <v>75</v>
      </c>
      <c r="H61" s="30">
        <f t="shared" si="0"/>
        <v>2531.25</v>
      </c>
    </row>
    <row r="62" spans="1:8" s="6" customFormat="1" ht="13.5" customHeight="1">
      <c r="A62" s="31"/>
      <c r="B62" s="32"/>
      <c r="C62" s="32"/>
      <c r="D62" s="32" t="s">
        <v>112</v>
      </c>
      <c r="E62" s="32"/>
      <c r="F62" s="33">
        <v>33.75</v>
      </c>
      <c r="G62" s="34"/>
      <c r="H62" s="30">
        <f t="shared" si="0"/>
        <v>0</v>
      </c>
    </row>
    <row r="63" spans="1:8" s="6" customFormat="1" ht="24" customHeight="1">
      <c r="A63" s="27">
        <v>27</v>
      </c>
      <c r="B63" s="28" t="s">
        <v>103</v>
      </c>
      <c r="C63" s="28" t="s">
        <v>113</v>
      </c>
      <c r="D63" s="28" t="s">
        <v>114</v>
      </c>
      <c r="E63" s="28" t="s">
        <v>111</v>
      </c>
      <c r="F63" s="29">
        <v>33.75</v>
      </c>
      <c r="G63" s="30">
        <v>215</v>
      </c>
      <c r="H63" s="30">
        <f t="shared" si="0"/>
        <v>7256.25</v>
      </c>
    </row>
    <row r="64" spans="1:8" s="6" customFormat="1" ht="13.5" customHeight="1">
      <c r="A64" s="31"/>
      <c r="B64" s="32"/>
      <c r="C64" s="32"/>
      <c r="D64" s="32" t="s">
        <v>115</v>
      </c>
      <c r="E64" s="32"/>
      <c r="F64" s="33">
        <v>33.75</v>
      </c>
      <c r="G64" s="34"/>
      <c r="H64" s="30">
        <f t="shared" si="0"/>
        <v>0</v>
      </c>
    </row>
    <row r="65" spans="1:8" s="6" customFormat="1" ht="24" customHeight="1">
      <c r="A65" s="27">
        <v>28</v>
      </c>
      <c r="B65" s="28" t="s">
        <v>103</v>
      </c>
      <c r="C65" s="28" t="s">
        <v>116</v>
      </c>
      <c r="D65" s="28" t="s">
        <v>117</v>
      </c>
      <c r="E65" s="28" t="s">
        <v>111</v>
      </c>
      <c r="F65" s="29">
        <v>303.75</v>
      </c>
      <c r="G65" s="30">
        <v>9</v>
      </c>
      <c r="H65" s="30">
        <f t="shared" si="0"/>
        <v>2733.75</v>
      </c>
    </row>
    <row r="66" spans="1:8" s="6" customFormat="1" ht="13.5" customHeight="1">
      <c r="A66" s="31"/>
      <c r="B66" s="32"/>
      <c r="C66" s="32"/>
      <c r="D66" s="32" t="s">
        <v>118</v>
      </c>
      <c r="E66" s="32"/>
      <c r="F66" s="33">
        <v>303.75</v>
      </c>
      <c r="G66" s="34"/>
      <c r="H66" s="30">
        <f t="shared" si="0"/>
        <v>0</v>
      </c>
    </row>
    <row r="67" spans="1:8" s="6" customFormat="1" ht="13.5" customHeight="1">
      <c r="A67" s="27">
        <v>29</v>
      </c>
      <c r="B67" s="28" t="s">
        <v>27</v>
      </c>
      <c r="C67" s="28" t="s">
        <v>119</v>
      </c>
      <c r="D67" s="28" t="s">
        <v>120</v>
      </c>
      <c r="E67" s="28" t="s">
        <v>111</v>
      </c>
      <c r="F67" s="29">
        <v>12.218</v>
      </c>
      <c r="G67" s="30">
        <v>25</v>
      </c>
      <c r="H67" s="30">
        <f t="shared" si="0"/>
        <v>305.45</v>
      </c>
    </row>
    <row r="68" spans="1:8" s="6" customFormat="1" ht="24" customHeight="1">
      <c r="A68" s="27">
        <v>30</v>
      </c>
      <c r="B68" s="28" t="s">
        <v>27</v>
      </c>
      <c r="C68" s="28" t="s">
        <v>121</v>
      </c>
      <c r="D68" s="28" t="s">
        <v>122</v>
      </c>
      <c r="E68" s="28" t="s">
        <v>111</v>
      </c>
      <c r="F68" s="29">
        <v>66.096000000000004</v>
      </c>
      <c r="G68" s="30">
        <v>9</v>
      </c>
      <c r="H68" s="30">
        <f t="shared" si="0"/>
        <v>594.86400000000003</v>
      </c>
    </row>
    <row r="69" spans="1:8" s="6" customFormat="1" ht="13.5" customHeight="1">
      <c r="A69" s="31"/>
      <c r="B69" s="32"/>
      <c r="C69" s="32"/>
      <c r="D69" s="32" t="s">
        <v>123</v>
      </c>
      <c r="E69" s="32"/>
      <c r="F69" s="33">
        <v>66.096000000000004</v>
      </c>
      <c r="G69" s="34"/>
      <c r="H69" s="30">
        <f t="shared" si="0"/>
        <v>0</v>
      </c>
    </row>
    <row r="70" spans="1:8" s="6" customFormat="1" ht="24" customHeight="1">
      <c r="A70" s="27">
        <v>31</v>
      </c>
      <c r="B70" s="28" t="s">
        <v>27</v>
      </c>
      <c r="C70" s="28" t="s">
        <v>124</v>
      </c>
      <c r="D70" s="28" t="s">
        <v>125</v>
      </c>
      <c r="E70" s="28" t="s">
        <v>111</v>
      </c>
      <c r="F70" s="29">
        <v>12.218</v>
      </c>
      <c r="G70" s="30">
        <v>45</v>
      </c>
      <c r="H70" s="30">
        <f t="shared" si="0"/>
        <v>549.80999999999995</v>
      </c>
    </row>
    <row r="71" spans="1:8" s="6" customFormat="1" ht="28.5" customHeight="1">
      <c r="A71" s="23"/>
      <c r="B71" s="24"/>
      <c r="C71" s="24" t="s">
        <v>126</v>
      </c>
      <c r="D71" s="24" t="s">
        <v>127</v>
      </c>
      <c r="E71" s="24"/>
      <c r="F71" s="25"/>
      <c r="G71" s="26"/>
      <c r="H71" s="30">
        <f t="shared" si="0"/>
        <v>0</v>
      </c>
    </row>
    <row r="72" spans="1:8" s="6" customFormat="1" ht="13.5" customHeight="1">
      <c r="A72" s="27">
        <v>32</v>
      </c>
      <c r="B72" s="28" t="s">
        <v>27</v>
      </c>
      <c r="C72" s="28" t="s">
        <v>128</v>
      </c>
      <c r="D72" s="28" t="s">
        <v>129</v>
      </c>
      <c r="E72" s="28" t="s">
        <v>111</v>
      </c>
      <c r="F72" s="29">
        <v>117.78100000000001</v>
      </c>
      <c r="G72" s="30">
        <v>100</v>
      </c>
      <c r="H72" s="30">
        <f t="shared" si="0"/>
        <v>11778.1</v>
      </c>
    </row>
    <row r="73" spans="1:8" s="6" customFormat="1" ht="30.75" customHeight="1">
      <c r="A73" s="19"/>
      <c r="B73" s="20"/>
      <c r="C73" s="20" t="s">
        <v>130</v>
      </c>
      <c r="D73" s="20" t="s">
        <v>131</v>
      </c>
      <c r="E73" s="20"/>
      <c r="F73" s="21"/>
      <c r="G73" s="22"/>
      <c r="H73" s="30"/>
    </row>
    <row r="74" spans="1:8" s="6" customFormat="1" ht="28.5" customHeight="1">
      <c r="A74" s="23"/>
      <c r="B74" s="24"/>
      <c r="C74" s="24" t="s">
        <v>132</v>
      </c>
      <c r="D74" s="24" t="s">
        <v>133</v>
      </c>
      <c r="E74" s="24"/>
      <c r="F74" s="25"/>
      <c r="G74" s="26"/>
      <c r="H74" s="30">
        <f>SUM(H75:H78)</f>
        <v>6554.25</v>
      </c>
    </row>
    <row r="75" spans="1:8" s="6" customFormat="1" ht="24" customHeight="1">
      <c r="A75" s="27">
        <v>33</v>
      </c>
      <c r="B75" s="28" t="s">
        <v>132</v>
      </c>
      <c r="C75" s="28" t="s">
        <v>134</v>
      </c>
      <c r="D75" s="28" t="s">
        <v>135</v>
      </c>
      <c r="E75" s="28" t="s">
        <v>30</v>
      </c>
      <c r="F75" s="29">
        <v>35.049999999999997</v>
      </c>
      <c r="G75" s="30">
        <v>110</v>
      </c>
      <c r="H75" s="30">
        <f t="shared" si="0"/>
        <v>3855.4999999999995</v>
      </c>
    </row>
    <row r="76" spans="1:8" s="6" customFormat="1" ht="13.5" customHeight="1">
      <c r="A76" s="31"/>
      <c r="B76" s="32"/>
      <c r="C76" s="32"/>
      <c r="D76" s="32" t="s">
        <v>136</v>
      </c>
      <c r="E76" s="32"/>
      <c r="F76" s="33">
        <v>35.049999999999997</v>
      </c>
      <c r="G76" s="34"/>
      <c r="H76" s="30">
        <f t="shared" si="0"/>
        <v>0</v>
      </c>
    </row>
    <row r="77" spans="1:8" s="6" customFormat="1" ht="24" customHeight="1">
      <c r="A77" s="27">
        <v>34</v>
      </c>
      <c r="B77" s="28" t="s">
        <v>132</v>
      </c>
      <c r="C77" s="28" t="s">
        <v>137</v>
      </c>
      <c r="D77" s="28" t="s">
        <v>138</v>
      </c>
      <c r="E77" s="28" t="s">
        <v>50</v>
      </c>
      <c r="F77" s="29">
        <v>35.049999999999997</v>
      </c>
      <c r="G77" s="30">
        <v>75</v>
      </c>
      <c r="H77" s="30">
        <f t="shared" si="0"/>
        <v>2628.75</v>
      </c>
    </row>
    <row r="78" spans="1:8" s="6" customFormat="1" ht="24" customHeight="1">
      <c r="A78" s="27">
        <v>35</v>
      </c>
      <c r="B78" s="28" t="s">
        <v>132</v>
      </c>
      <c r="C78" s="28" t="s">
        <v>139</v>
      </c>
      <c r="D78" s="28" t="s">
        <v>140</v>
      </c>
      <c r="E78" s="28" t="s">
        <v>111</v>
      </c>
      <c r="F78" s="29">
        <v>3.5000000000000003E-2</v>
      </c>
      <c r="G78" s="30">
        <v>2000</v>
      </c>
      <c r="H78" s="30">
        <f t="shared" si="0"/>
        <v>70</v>
      </c>
    </row>
    <row r="79" spans="1:8" s="6" customFormat="1" ht="30.75" customHeight="1">
      <c r="A79" s="47"/>
      <c r="B79" s="48"/>
      <c r="C79" s="48"/>
      <c r="D79" s="48" t="s">
        <v>141</v>
      </c>
      <c r="E79" s="48"/>
      <c r="F79" s="49"/>
      <c r="G79" s="50"/>
      <c r="H79" s="50">
        <f>H74+H71+H60+H51+H46+H32+H24+H21+H14</f>
        <v>520170.549</v>
      </c>
    </row>
  </sheetData>
  <mergeCells count="1">
    <mergeCell ref="A1:H1"/>
  </mergeCells>
  <pageMargins left="0.39370079040527345" right="0.39370079040527345" top="0.7874015808105469" bottom="0.7874015808105469" header="0" footer="0"/>
  <pageSetup paperSize="9" scale="95" fitToHeight="100" orientation="portrait" blackAndWhite="1" verticalDpi="0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Stavební úpravy dvora - Zpevněn</vt:lpstr>
      <vt:lpstr>'Stavební úpravy dvora - Zpevněn'!Názvy_tisku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Chrenák</dc:creator>
  <cp:lastModifiedBy>Jiří Chrenák</cp:lastModifiedBy>
  <dcterms:created xsi:type="dcterms:W3CDTF">2016-08-09T09:33:59Z</dcterms:created>
  <dcterms:modified xsi:type="dcterms:W3CDTF">2016-08-11T18:51:27Z</dcterms:modified>
</cp:coreProperties>
</file>